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heu\Desktop\"/>
    </mc:Choice>
  </mc:AlternateContent>
  <xr:revisionPtr revIDLastSave="0" documentId="13_ncr:1_{FA7DCB89-D37F-48D1-8BAC-98D286F0E327}" xr6:coauthVersionLast="47" xr6:coauthVersionMax="47" xr10:uidLastSave="{00000000-0000-0000-0000-000000000000}"/>
  <bookViews>
    <workbookView xWindow="-108" yWindow="-108" windowWidth="23256" windowHeight="12456" xr2:uid="{41649EEF-E830-492B-A660-A1C297F2B4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1" l="1"/>
  <c r="F62" i="1"/>
  <c r="F61" i="1"/>
  <c r="F60" i="1"/>
  <c r="F5" i="1"/>
  <c r="F8" i="1"/>
  <c r="F9" i="1"/>
  <c r="F10" i="1"/>
  <c r="F13" i="1"/>
  <c r="F14" i="1"/>
  <c r="F18" i="1"/>
  <c r="F22" i="1"/>
  <c r="F25" i="1"/>
  <c r="F28" i="1"/>
  <c r="F29" i="1"/>
  <c r="F33" i="1"/>
  <c r="F36" i="1"/>
  <c r="F37" i="1"/>
  <c r="F40" i="1"/>
  <c r="F43" i="1"/>
  <c r="F44" i="1"/>
  <c r="F47" i="1"/>
  <c r="F48" i="1"/>
  <c r="F49" i="1"/>
  <c r="F51" i="1"/>
  <c r="F52" i="1"/>
  <c r="F53" i="1"/>
  <c r="F56" i="1"/>
  <c r="F57" i="1"/>
  <c r="F58" i="1"/>
  <c r="F4" i="1"/>
</calcChain>
</file>

<file path=xl/sharedStrings.xml><?xml version="1.0" encoding="utf-8"?>
<sst xmlns="http://schemas.openxmlformats.org/spreadsheetml/2006/main" count="86" uniqueCount="68">
  <si>
    <t>1. Preliminaries &amp; Mobilization</t>
  </si>
  <si>
    <t>Item</t>
  </si>
  <si>
    <t>Description</t>
  </si>
  <si>
    <t>Unit</t>
  </si>
  <si>
    <t>Quantity</t>
  </si>
  <si>
    <t>LS</t>
  </si>
  <si>
    <t>Rate</t>
  </si>
  <si>
    <t>Amount</t>
  </si>
  <si>
    <t>Mobilization and demobilization of personnel, equipment, and materials</t>
  </si>
  <si>
    <t>2. Wash Bay 1 – Demolition Works</t>
  </si>
  <si>
    <t>Saw cutting of concrete perimeter</t>
  </si>
  <si>
    <t>m</t>
  </si>
  <si>
    <t>Demolition of existing concrete slab</t>
  </si>
  <si>
    <t>m²</t>
  </si>
  <si>
    <t>Removal and disposal of debris</t>
  </si>
  <si>
    <t>m³</t>
  </si>
  <si>
    <t>Disposal of unsuitable material</t>
  </si>
  <si>
    <t>4. Engineered Fill</t>
  </si>
  <si>
    <t>Field density testing</t>
  </si>
  <si>
    <t>No.</t>
  </si>
  <si>
    <t>5. Formwork (Both Wash Bays)</t>
  </si>
  <si>
    <t>Supply and installation of formwork</t>
  </si>
  <si>
    <t>6. Blinding Layer (Wash Bay 1)</t>
  </si>
  <si>
    <t>7. Reinforcement Works (Wash Bay 1)</t>
  </si>
  <si>
    <t>Reinforcement Ø20 @200 mm (top &amp; bottom layers)</t>
  </si>
  <si>
    <t>Chairs and supports</t>
  </si>
  <si>
    <t>8. Concrete Works</t>
  </si>
  <si>
    <t>8A. Wash Bay 1</t>
  </si>
  <si>
    <t>8B. Wash Bay 2</t>
  </si>
  <si>
    <t>Concrete removal and reconstruction</t>
  </si>
  <si>
    <t>Reinforcement</t>
  </si>
  <si>
    <t>9. Embedded Rail Installation</t>
  </si>
  <si>
    <t>Supply and installation of embedded rails</t>
  </si>
  <si>
    <t>10. Joint &amp; Load Transfer System</t>
  </si>
  <si>
    <t>Installation of dowel bars</t>
  </si>
  <si>
    <t>Joint sealing</t>
  </si>
  <si>
    <t>11. Steel Structure Refurbishment (Wash Bay 1)</t>
  </si>
  <si>
    <t>Surface preparation (cleaning, rust removal)</t>
  </si>
  <si>
    <t>Primer and protective coating system</t>
  </si>
  <si>
    <t>12. Container Workplace Renovation</t>
  </si>
  <si>
    <t>Complete renovation of container</t>
  </si>
  <si>
    <t>Electrical repairs</t>
  </si>
  <si>
    <t>Plumbing repairs</t>
  </si>
  <si>
    <t>13. Testing &amp; QA/QC</t>
  </si>
  <si>
    <t>Slump tests</t>
  </si>
  <si>
    <t>Concrete compressive strength tests (7 &amp; 28 days)</t>
  </si>
  <si>
    <t>Test reporting and documentation</t>
  </si>
  <si>
    <t>Site establishment and temporarry facilities</t>
  </si>
  <si>
    <t>3. Excavation Works (Wash Bay 1)</t>
  </si>
  <si>
    <t>Excavation to depth (-750 mm from TOC)</t>
  </si>
  <si>
    <r>
      <t xml:space="preserve">6 </t>
    </r>
    <r>
      <rPr>
        <i/>
        <sz val="11"/>
        <color theme="1"/>
        <rFont val="Segoe UI"/>
        <family val="2"/>
      </rPr>
      <t>(estimated)</t>
    </r>
  </si>
  <si>
    <t xml:space="preserve">Suply of material for engineering fill </t>
  </si>
  <si>
    <t>RGM</t>
  </si>
  <si>
    <t>Suply and install 50 mm blinding concrete layer</t>
  </si>
  <si>
    <t>ton</t>
  </si>
  <si>
    <t>Reinforced concrete slab (C35 , 250 mm thick)</t>
  </si>
  <si>
    <t>replacement of necessary pipe lines, flanges and valves of the washbay system.</t>
  </si>
  <si>
    <t>m2</t>
  </si>
  <si>
    <t>Subtotal</t>
  </si>
  <si>
    <t>Grand Total</t>
  </si>
  <si>
    <t xml:space="preserve"> Placement of engineered fill (500 mm in two layers of 250mm each) and Compaction (95% Modified Proctor) </t>
  </si>
  <si>
    <t>m (approx.)</t>
  </si>
  <si>
    <t>m³ (estimated)</t>
  </si>
  <si>
    <t>ton (estimated)</t>
  </si>
  <si>
    <t>m (estimated)</t>
  </si>
  <si>
    <t>m² (estimated)</t>
  </si>
  <si>
    <t>Contingency (15%)</t>
  </si>
  <si>
    <t>Contractor Margin (12%)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</si>
</sst>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8"/>
      <color theme="1"/>
      <name val="Segoe UI"/>
      <family val="2"/>
    </font>
    <font>
      <b/>
      <sz val="11"/>
      <color theme="1"/>
      <name val="Segoe UI"/>
      <family val="2"/>
    </font>
    <font>
      <i/>
      <sz val="11"/>
      <color theme="1"/>
      <name val="Segoe UI"/>
      <family val="2"/>
    </font>
    <font>
      <b/>
      <sz val="13.5"/>
      <color theme="1"/>
      <name val="Segoe UI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7" fillId="3" borderId="0" xfId="0" applyFont="1" applyFill="1"/>
    <xf numFmtId="0" fontId="1" fillId="0" borderId="0" xfId="0" applyFont="1" applyFill="1" applyBorder="1" applyAlignment="1">
      <alignment vertical="center" wrapText="1"/>
    </xf>
    <xf numFmtId="0" fontId="8" fillId="0" borderId="0" xfId="0" applyFont="1"/>
    <xf numFmtId="0" fontId="8" fillId="4" borderId="0" xfId="0" applyFont="1" applyFill="1"/>
    <xf numFmtId="0" fontId="8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9F14-F224-437C-9B80-35218ABEEEE3}">
  <dimension ref="A1:L63"/>
  <sheetViews>
    <sheetView tabSelected="1" topLeftCell="B28" workbookViewId="0">
      <selection activeCell="H40" sqref="H40"/>
    </sheetView>
  </sheetViews>
  <sheetFormatPr defaultRowHeight="14.4" x14ac:dyDescent="0.3"/>
  <cols>
    <col min="2" max="2" width="69" customWidth="1"/>
    <col min="3" max="3" width="15.5546875" customWidth="1"/>
    <col min="4" max="4" width="17.109375" customWidth="1"/>
    <col min="5" max="5" width="14.44140625" customWidth="1"/>
    <col min="6" max="6" width="11.44140625" customWidth="1"/>
    <col min="8" max="8" width="23.6640625" customWidth="1"/>
  </cols>
  <sheetData>
    <row r="1" spans="1:12" ht="27" x14ac:dyDescent="0.3">
      <c r="A1" s="1" t="s">
        <v>0</v>
      </c>
    </row>
    <row r="2" spans="1:12" ht="17.399999999999999" thickBot="1" x14ac:dyDescent="0.35">
      <c r="A2" s="2"/>
    </row>
    <row r="3" spans="1:12" ht="17.399999999999999" thickBot="1" x14ac:dyDescent="0.35">
      <c r="A3" s="3" t="s">
        <v>1</v>
      </c>
      <c r="B3" s="3" t="s">
        <v>2</v>
      </c>
      <c r="C3" s="3" t="s">
        <v>3</v>
      </c>
      <c r="D3" s="3" t="s">
        <v>4</v>
      </c>
      <c r="E3" s="5" t="s">
        <v>6</v>
      </c>
      <c r="F3" s="5" t="s">
        <v>7</v>
      </c>
    </row>
    <row r="4" spans="1:12" ht="45" customHeight="1" thickBot="1" x14ac:dyDescent="0.35">
      <c r="A4" s="4">
        <v>1.1000000000000001</v>
      </c>
      <c r="B4" s="4" t="s">
        <v>8</v>
      </c>
      <c r="C4" s="4" t="s">
        <v>5</v>
      </c>
      <c r="D4" s="4">
        <v>1</v>
      </c>
      <c r="E4">
        <v>6500</v>
      </c>
      <c r="F4">
        <f>(E4*D4)</f>
        <v>6500</v>
      </c>
      <c r="H4" s="10"/>
      <c r="I4" s="10"/>
      <c r="J4" s="10"/>
      <c r="K4" s="10"/>
      <c r="L4" s="10"/>
    </row>
    <row r="5" spans="1:12" ht="33" customHeight="1" thickBot="1" x14ac:dyDescent="0.35">
      <c r="A5" s="4">
        <v>1.2</v>
      </c>
      <c r="B5" s="4" t="s">
        <v>47</v>
      </c>
      <c r="C5" s="4" t="s">
        <v>5</v>
      </c>
      <c r="D5" s="4">
        <v>1</v>
      </c>
      <c r="E5">
        <v>2500</v>
      </c>
      <c r="F5">
        <f t="shared" ref="F5:F59" si="0">(E5*D5)</f>
        <v>2500</v>
      </c>
      <c r="H5" s="10"/>
      <c r="I5" s="10"/>
      <c r="J5" s="10"/>
      <c r="K5" s="10"/>
      <c r="L5" s="10"/>
    </row>
    <row r="6" spans="1:12" ht="17.399999999999999" thickBot="1" x14ac:dyDescent="0.35">
      <c r="A6" s="4"/>
      <c r="B6" s="4"/>
      <c r="C6" s="4"/>
      <c r="D6" s="4"/>
      <c r="H6" s="10"/>
      <c r="I6" s="10"/>
      <c r="J6" s="10"/>
      <c r="K6" s="10"/>
      <c r="L6" s="10"/>
    </row>
    <row r="7" spans="1:12" ht="27.6" thickBot="1" x14ac:dyDescent="0.35">
      <c r="A7" s="1" t="s">
        <v>9</v>
      </c>
      <c r="H7" s="10"/>
      <c r="I7" s="10"/>
      <c r="J7" s="10"/>
      <c r="K7" s="10"/>
      <c r="L7" s="10"/>
    </row>
    <row r="8" spans="1:12" ht="17.399999999999999" thickBot="1" x14ac:dyDescent="0.35">
      <c r="A8" s="4">
        <v>2.1</v>
      </c>
      <c r="B8" s="4" t="s">
        <v>10</v>
      </c>
      <c r="C8" s="4" t="s">
        <v>61</v>
      </c>
      <c r="D8" s="4">
        <v>60</v>
      </c>
      <c r="E8">
        <v>20</v>
      </c>
      <c r="F8">
        <f t="shared" si="0"/>
        <v>1200</v>
      </c>
      <c r="H8" s="10"/>
      <c r="I8" s="10"/>
      <c r="J8" s="10"/>
      <c r="K8" s="10"/>
      <c r="L8" s="10"/>
    </row>
    <row r="9" spans="1:12" ht="17.399999999999999" thickBot="1" x14ac:dyDescent="0.35">
      <c r="A9" s="4">
        <v>2.2000000000000002</v>
      </c>
      <c r="B9" s="4" t="s">
        <v>12</v>
      </c>
      <c r="C9" s="4" t="s">
        <v>13</v>
      </c>
      <c r="D9" s="4">
        <v>200</v>
      </c>
      <c r="E9">
        <v>22</v>
      </c>
      <c r="F9">
        <f t="shared" si="0"/>
        <v>4400</v>
      </c>
      <c r="H9" s="10"/>
      <c r="I9" s="10"/>
      <c r="J9" s="10"/>
      <c r="K9" s="10"/>
      <c r="L9" s="10"/>
    </row>
    <row r="10" spans="1:12" ht="17.399999999999999" thickBot="1" x14ac:dyDescent="0.35">
      <c r="A10" s="4">
        <v>2.2999999999999998</v>
      </c>
      <c r="B10" s="4" t="s">
        <v>14</v>
      </c>
      <c r="C10" s="4" t="s">
        <v>5</v>
      </c>
      <c r="D10" s="4">
        <v>1</v>
      </c>
      <c r="E10">
        <v>3000</v>
      </c>
      <c r="F10">
        <f t="shared" si="0"/>
        <v>3000</v>
      </c>
      <c r="H10" s="10"/>
      <c r="I10" s="10"/>
      <c r="J10" s="10"/>
      <c r="K10" s="10"/>
      <c r="L10" s="10"/>
    </row>
    <row r="11" spans="1:12" ht="16.8" x14ac:dyDescent="0.3">
      <c r="A11" s="7"/>
      <c r="B11" s="7"/>
      <c r="C11" s="7"/>
      <c r="D11" s="7"/>
      <c r="H11" s="10"/>
      <c r="I11" s="10"/>
      <c r="J11" s="10"/>
      <c r="K11" s="10"/>
      <c r="L11" s="10"/>
    </row>
    <row r="12" spans="1:12" ht="27.6" thickBot="1" x14ac:dyDescent="0.35">
      <c r="A12" s="1" t="s">
        <v>48</v>
      </c>
      <c r="H12" s="10"/>
      <c r="I12" s="10"/>
      <c r="J12" s="10"/>
      <c r="K12" s="10"/>
      <c r="L12" s="10"/>
    </row>
    <row r="13" spans="1:12" ht="30" customHeight="1" thickBot="1" x14ac:dyDescent="0.35">
      <c r="A13" s="4">
        <v>3.1</v>
      </c>
      <c r="B13" s="4" t="s">
        <v>49</v>
      </c>
      <c r="C13" s="4" t="s">
        <v>15</v>
      </c>
      <c r="D13" s="4">
        <v>100</v>
      </c>
      <c r="E13">
        <v>14</v>
      </c>
      <c r="F13">
        <f t="shared" si="0"/>
        <v>1400</v>
      </c>
      <c r="H13" s="10"/>
      <c r="I13" s="10"/>
      <c r="J13" s="10"/>
      <c r="K13" s="10"/>
      <c r="L13" s="10"/>
    </row>
    <row r="14" spans="1:12" ht="17.399999999999999" thickBot="1" x14ac:dyDescent="0.35">
      <c r="A14" s="4">
        <v>3.2</v>
      </c>
      <c r="B14" s="4" t="s">
        <v>16</v>
      </c>
      <c r="C14" s="4" t="s">
        <v>5</v>
      </c>
      <c r="D14" s="4">
        <v>1</v>
      </c>
      <c r="E14" s="4">
        <v>3000</v>
      </c>
      <c r="F14">
        <f t="shared" si="0"/>
        <v>3000</v>
      </c>
      <c r="H14" s="10"/>
      <c r="I14" s="10"/>
      <c r="J14" s="10"/>
      <c r="K14" s="10"/>
      <c r="L14" s="10"/>
    </row>
    <row r="15" spans="1:12" ht="16.8" x14ac:dyDescent="0.3">
      <c r="A15" s="7"/>
      <c r="B15" s="7"/>
      <c r="C15" s="7"/>
      <c r="D15" s="7"/>
      <c r="H15" s="10"/>
      <c r="I15" s="10"/>
      <c r="J15" s="10"/>
      <c r="K15" s="10"/>
      <c r="L15" s="10"/>
    </row>
    <row r="16" spans="1:12" ht="27.6" thickBot="1" x14ac:dyDescent="0.35">
      <c r="A16" s="1" t="s">
        <v>17</v>
      </c>
      <c r="H16" s="10"/>
      <c r="I16" s="10"/>
      <c r="J16" s="10"/>
      <c r="K16" s="10"/>
      <c r="L16" s="10"/>
    </row>
    <row r="17" spans="1:12" ht="30.75" customHeight="1" thickBot="1" x14ac:dyDescent="0.45">
      <c r="A17" s="4">
        <v>4.0999999999999996</v>
      </c>
      <c r="B17" s="4" t="s">
        <v>51</v>
      </c>
      <c r="C17" s="4" t="s">
        <v>15</v>
      </c>
      <c r="D17" s="4">
        <v>100</v>
      </c>
      <c r="E17" s="8" t="s">
        <v>52</v>
      </c>
      <c r="H17" s="10"/>
      <c r="I17" s="10"/>
      <c r="J17" s="10"/>
      <c r="K17" s="10"/>
      <c r="L17" s="10"/>
    </row>
    <row r="18" spans="1:12" ht="34.200000000000003" thickBot="1" x14ac:dyDescent="0.35">
      <c r="A18" s="4">
        <v>4.2</v>
      </c>
      <c r="B18" s="4" t="s">
        <v>60</v>
      </c>
      <c r="C18" s="4" t="s">
        <v>57</v>
      </c>
      <c r="D18" s="4">
        <v>200</v>
      </c>
      <c r="E18">
        <v>20</v>
      </c>
      <c r="F18">
        <f t="shared" si="0"/>
        <v>4000</v>
      </c>
      <c r="H18" s="10"/>
      <c r="I18" s="10"/>
      <c r="J18" s="10"/>
      <c r="K18" s="10"/>
      <c r="L18" s="10"/>
    </row>
    <row r="19" spans="1:12" ht="21.6" thickBot="1" x14ac:dyDescent="0.45">
      <c r="A19" s="4">
        <v>4.3</v>
      </c>
      <c r="B19" s="4" t="s">
        <v>18</v>
      </c>
      <c r="C19" s="4" t="s">
        <v>19</v>
      </c>
      <c r="D19" s="4" t="s">
        <v>50</v>
      </c>
      <c r="E19" s="8" t="s">
        <v>52</v>
      </c>
      <c r="H19" s="10"/>
      <c r="I19" s="10"/>
      <c r="J19" s="10"/>
      <c r="K19" s="10"/>
      <c r="L19" s="10"/>
    </row>
    <row r="20" spans="1:12" ht="16.8" x14ac:dyDescent="0.3">
      <c r="A20" s="7"/>
      <c r="B20" s="7"/>
      <c r="C20" s="7"/>
      <c r="D20" s="7"/>
      <c r="H20" s="10"/>
      <c r="I20" s="10"/>
      <c r="J20" s="10"/>
      <c r="K20" s="10"/>
      <c r="L20" s="10"/>
    </row>
    <row r="21" spans="1:12" ht="27.6" thickBot="1" x14ac:dyDescent="0.35">
      <c r="A21" s="1" t="s">
        <v>20</v>
      </c>
      <c r="H21" s="10"/>
      <c r="I21" s="10"/>
      <c r="J21" s="10"/>
      <c r="K21" s="10"/>
      <c r="L21" s="10"/>
    </row>
    <row r="22" spans="1:12" ht="17.399999999999999" thickBot="1" x14ac:dyDescent="0.35">
      <c r="A22" s="4">
        <v>5.0999999999999996</v>
      </c>
      <c r="B22" s="4" t="s">
        <v>21</v>
      </c>
      <c r="C22" s="4" t="s">
        <v>11</v>
      </c>
      <c r="D22" s="4">
        <v>120</v>
      </c>
      <c r="E22">
        <v>38</v>
      </c>
      <c r="F22">
        <f t="shared" si="0"/>
        <v>4560</v>
      </c>
      <c r="H22" s="10"/>
      <c r="I22" s="10"/>
      <c r="J22" s="10"/>
      <c r="K22" s="10"/>
      <c r="L22" s="10"/>
    </row>
    <row r="23" spans="1:12" x14ac:dyDescent="0.3">
      <c r="H23" s="10"/>
      <c r="I23" s="10"/>
      <c r="J23" s="10"/>
      <c r="K23" s="10"/>
      <c r="L23" s="10"/>
    </row>
    <row r="24" spans="1:12" ht="27.6" thickBot="1" x14ac:dyDescent="0.35">
      <c r="A24" s="1" t="s">
        <v>22</v>
      </c>
      <c r="H24" s="10"/>
      <c r="I24" s="10"/>
      <c r="J24" s="10"/>
      <c r="K24" s="10"/>
      <c r="L24" s="10"/>
    </row>
    <row r="25" spans="1:12" ht="33" customHeight="1" thickBot="1" x14ac:dyDescent="0.35">
      <c r="A25" s="4">
        <v>6.1</v>
      </c>
      <c r="B25" s="4" t="s">
        <v>53</v>
      </c>
      <c r="C25" s="4" t="s">
        <v>15</v>
      </c>
      <c r="D25" s="4">
        <v>10</v>
      </c>
      <c r="E25">
        <v>2800</v>
      </c>
      <c r="F25">
        <f t="shared" si="0"/>
        <v>28000</v>
      </c>
      <c r="H25" s="10"/>
      <c r="I25" s="10"/>
      <c r="J25" s="10"/>
      <c r="K25" s="10"/>
      <c r="L25" s="10"/>
    </row>
    <row r="26" spans="1:12" x14ac:dyDescent="0.3">
      <c r="H26" s="10"/>
      <c r="I26" s="10"/>
      <c r="J26" s="10"/>
      <c r="K26" s="10"/>
      <c r="L26" s="10"/>
    </row>
    <row r="27" spans="1:12" ht="27.6" thickBot="1" x14ac:dyDescent="0.35">
      <c r="A27" s="1" t="s">
        <v>23</v>
      </c>
      <c r="H27" s="10"/>
      <c r="I27" s="10"/>
      <c r="J27" s="10"/>
      <c r="K27" s="10"/>
      <c r="L27" s="10"/>
    </row>
    <row r="28" spans="1:12" ht="27.75" customHeight="1" thickBot="1" x14ac:dyDescent="0.35">
      <c r="A28" s="4">
        <v>7.1</v>
      </c>
      <c r="B28" s="4" t="s">
        <v>24</v>
      </c>
      <c r="C28" s="4" t="s">
        <v>54</v>
      </c>
      <c r="D28" s="4">
        <v>6</v>
      </c>
      <c r="E28">
        <v>1500</v>
      </c>
      <c r="F28">
        <f t="shared" si="0"/>
        <v>9000</v>
      </c>
      <c r="H28" s="10"/>
      <c r="I28" s="10"/>
      <c r="J28" s="10"/>
      <c r="K28" s="10"/>
      <c r="L28" s="10"/>
    </row>
    <row r="29" spans="1:12" ht="17.399999999999999" thickBot="1" x14ac:dyDescent="0.35">
      <c r="A29" s="4">
        <v>7.2</v>
      </c>
      <c r="B29" s="4" t="s">
        <v>25</v>
      </c>
      <c r="C29" s="4" t="s">
        <v>54</v>
      </c>
      <c r="D29" s="4">
        <v>0.5</v>
      </c>
      <c r="E29">
        <v>1500</v>
      </c>
      <c r="F29">
        <f t="shared" si="0"/>
        <v>750</v>
      </c>
      <c r="H29" s="10"/>
      <c r="I29" s="10"/>
      <c r="J29" s="10"/>
      <c r="K29" s="10"/>
      <c r="L29" s="10"/>
    </row>
    <row r="30" spans="1:12" x14ac:dyDescent="0.3">
      <c r="H30" s="10"/>
      <c r="I30" s="10"/>
      <c r="J30" s="10"/>
      <c r="K30" s="10"/>
      <c r="L30" s="10"/>
    </row>
    <row r="31" spans="1:12" ht="27" x14ac:dyDescent="0.3">
      <c r="A31" s="1" t="s">
        <v>26</v>
      </c>
      <c r="H31" s="10"/>
      <c r="I31" s="10"/>
      <c r="J31" s="10"/>
      <c r="K31" s="10"/>
      <c r="L31" s="10"/>
    </row>
    <row r="32" spans="1:12" ht="21" thickBot="1" x14ac:dyDescent="0.35">
      <c r="A32" s="6" t="s">
        <v>27</v>
      </c>
      <c r="H32" s="10"/>
      <c r="I32" s="10"/>
      <c r="J32" s="10"/>
      <c r="K32" s="10"/>
      <c r="L32" s="10"/>
    </row>
    <row r="33" spans="1:12" ht="24" customHeight="1" thickBot="1" x14ac:dyDescent="0.35">
      <c r="A33" s="4">
        <v>8.1</v>
      </c>
      <c r="B33" s="4" t="s">
        <v>55</v>
      </c>
      <c r="C33" s="4" t="s">
        <v>62</v>
      </c>
      <c r="D33" s="4">
        <v>50</v>
      </c>
      <c r="E33">
        <v>200</v>
      </c>
      <c r="F33">
        <f t="shared" si="0"/>
        <v>10000</v>
      </c>
      <c r="H33" s="10"/>
      <c r="I33" s="10"/>
      <c r="J33" s="10"/>
      <c r="K33" s="10"/>
      <c r="L33" s="10"/>
    </row>
    <row r="34" spans="1:12" x14ac:dyDescent="0.3">
      <c r="H34" s="10"/>
      <c r="I34" s="10"/>
      <c r="J34" s="10"/>
      <c r="K34" s="10"/>
      <c r="L34" s="10"/>
    </row>
    <row r="35" spans="1:12" ht="21" thickBot="1" x14ac:dyDescent="0.35">
      <c r="A35" s="6" t="s">
        <v>28</v>
      </c>
      <c r="H35" s="10"/>
      <c r="I35" s="10"/>
      <c r="J35" s="10"/>
      <c r="K35" s="10"/>
      <c r="L35" s="10"/>
    </row>
    <row r="36" spans="1:12" ht="32.25" customHeight="1" thickBot="1" x14ac:dyDescent="0.35">
      <c r="A36" s="4">
        <v>8.1999999999999993</v>
      </c>
      <c r="B36" s="4" t="s">
        <v>29</v>
      </c>
      <c r="C36" s="4" t="s">
        <v>15</v>
      </c>
      <c r="D36" s="4">
        <v>25</v>
      </c>
      <c r="E36">
        <v>200</v>
      </c>
      <c r="F36">
        <f t="shared" si="0"/>
        <v>5000</v>
      </c>
      <c r="H36" s="10"/>
      <c r="I36" s="10"/>
      <c r="J36" s="10"/>
      <c r="K36" s="10"/>
      <c r="L36" s="10"/>
    </row>
    <row r="37" spans="1:12" ht="30" customHeight="1" thickBot="1" x14ac:dyDescent="0.35">
      <c r="A37" s="4">
        <v>8.3000000000000007</v>
      </c>
      <c r="B37" s="4" t="s">
        <v>30</v>
      </c>
      <c r="C37" s="4" t="s">
        <v>63</v>
      </c>
      <c r="D37" s="4">
        <v>2.1</v>
      </c>
      <c r="E37">
        <v>1500</v>
      </c>
      <c r="F37">
        <f t="shared" si="0"/>
        <v>3150</v>
      </c>
    </row>
    <row r="39" spans="1:12" ht="27.6" thickBot="1" x14ac:dyDescent="0.35">
      <c r="A39" s="1" t="s">
        <v>31</v>
      </c>
    </row>
    <row r="40" spans="1:12" ht="31.5" customHeight="1" thickBot="1" x14ac:dyDescent="0.35">
      <c r="A40" s="4">
        <v>9.1</v>
      </c>
      <c r="B40" s="4" t="s">
        <v>32</v>
      </c>
      <c r="C40" s="4" t="s">
        <v>64</v>
      </c>
      <c r="D40" s="4">
        <v>300</v>
      </c>
      <c r="E40">
        <v>150</v>
      </c>
      <c r="F40">
        <f t="shared" si="0"/>
        <v>45000</v>
      </c>
    </row>
    <row r="42" spans="1:12" ht="27.6" thickBot="1" x14ac:dyDescent="0.35">
      <c r="A42" s="1" t="s">
        <v>33</v>
      </c>
    </row>
    <row r="43" spans="1:12" ht="17.399999999999999" thickBot="1" x14ac:dyDescent="0.35">
      <c r="A43" s="4">
        <v>10.1</v>
      </c>
      <c r="B43" s="4" t="s">
        <v>34</v>
      </c>
      <c r="C43" s="4" t="s">
        <v>11</v>
      </c>
      <c r="D43" s="4">
        <v>120</v>
      </c>
      <c r="E43">
        <v>20</v>
      </c>
      <c r="F43">
        <f t="shared" si="0"/>
        <v>2400</v>
      </c>
    </row>
    <row r="44" spans="1:12" ht="17.399999999999999" thickBot="1" x14ac:dyDescent="0.35">
      <c r="A44" s="4">
        <v>10.199999999999999</v>
      </c>
      <c r="B44" s="4" t="s">
        <v>35</v>
      </c>
      <c r="C44" s="4" t="s">
        <v>11</v>
      </c>
      <c r="D44" s="4">
        <v>120</v>
      </c>
      <c r="E44">
        <v>12</v>
      </c>
      <c r="F44">
        <f t="shared" si="0"/>
        <v>1440</v>
      </c>
    </row>
    <row r="46" spans="1:12" ht="27.6" thickBot="1" x14ac:dyDescent="0.35">
      <c r="A46" s="1" t="s">
        <v>36</v>
      </c>
    </row>
    <row r="47" spans="1:12" ht="17.399999999999999" thickBot="1" x14ac:dyDescent="0.35">
      <c r="A47" s="4">
        <v>11.1</v>
      </c>
      <c r="B47" s="4" t="s">
        <v>37</v>
      </c>
      <c r="C47" s="4" t="s">
        <v>65</v>
      </c>
      <c r="D47" s="4">
        <v>250</v>
      </c>
      <c r="E47">
        <v>12</v>
      </c>
      <c r="F47">
        <f t="shared" si="0"/>
        <v>3000</v>
      </c>
    </row>
    <row r="48" spans="1:12" ht="17.399999999999999" thickBot="1" x14ac:dyDescent="0.35">
      <c r="A48" s="4">
        <v>11.2</v>
      </c>
      <c r="B48" s="4" t="s">
        <v>38</v>
      </c>
      <c r="C48" s="4" t="s">
        <v>65</v>
      </c>
      <c r="D48" s="4">
        <v>250</v>
      </c>
      <c r="E48">
        <v>18</v>
      </c>
      <c r="F48">
        <f t="shared" si="0"/>
        <v>4500</v>
      </c>
    </row>
    <row r="49" spans="1:6" ht="33.6" x14ac:dyDescent="0.3">
      <c r="A49" s="9">
        <v>11.3</v>
      </c>
      <c r="B49" s="9" t="s">
        <v>56</v>
      </c>
      <c r="C49" s="9" t="s">
        <v>5</v>
      </c>
      <c r="D49">
        <v>1</v>
      </c>
      <c r="E49">
        <v>10000</v>
      </c>
      <c r="F49">
        <f t="shared" si="0"/>
        <v>10000</v>
      </c>
    </row>
    <row r="50" spans="1:6" ht="27.6" thickBot="1" x14ac:dyDescent="0.35">
      <c r="A50" s="1" t="s">
        <v>39</v>
      </c>
    </row>
    <row r="51" spans="1:6" ht="17.399999999999999" thickBot="1" x14ac:dyDescent="0.35">
      <c r="A51" s="4">
        <v>12.1</v>
      </c>
      <c r="B51" s="4" t="s">
        <v>40</v>
      </c>
      <c r="C51" s="4" t="s">
        <v>5</v>
      </c>
      <c r="D51" s="4">
        <v>1</v>
      </c>
      <c r="E51">
        <v>8000</v>
      </c>
      <c r="F51">
        <f t="shared" si="0"/>
        <v>8000</v>
      </c>
    </row>
    <row r="52" spans="1:6" ht="17.399999999999999" thickBot="1" x14ac:dyDescent="0.35">
      <c r="A52" s="4">
        <v>12.2</v>
      </c>
      <c r="B52" s="4" t="s">
        <v>41</v>
      </c>
      <c r="C52" s="4" t="s">
        <v>5</v>
      </c>
      <c r="D52" s="4">
        <v>1</v>
      </c>
      <c r="E52">
        <v>2500</v>
      </c>
      <c r="F52">
        <f t="shared" si="0"/>
        <v>2500</v>
      </c>
    </row>
    <row r="53" spans="1:6" ht="17.399999999999999" thickBot="1" x14ac:dyDescent="0.35">
      <c r="A53" s="4">
        <v>12.3</v>
      </c>
      <c r="B53" s="4" t="s">
        <v>42</v>
      </c>
      <c r="C53" s="4" t="s">
        <v>5</v>
      </c>
      <c r="D53" s="4">
        <v>1</v>
      </c>
      <c r="E53">
        <v>2500</v>
      </c>
      <c r="F53">
        <f t="shared" si="0"/>
        <v>2500</v>
      </c>
    </row>
    <row r="55" spans="1:6" ht="27.6" thickBot="1" x14ac:dyDescent="0.35">
      <c r="A55" s="1" t="s">
        <v>43</v>
      </c>
    </row>
    <row r="56" spans="1:6" ht="17.399999999999999" thickBot="1" x14ac:dyDescent="0.35">
      <c r="A56" s="4">
        <v>13.1</v>
      </c>
      <c r="B56" s="4" t="s">
        <v>44</v>
      </c>
      <c r="C56" s="4" t="s">
        <v>19</v>
      </c>
      <c r="D56" s="4">
        <v>10</v>
      </c>
      <c r="E56">
        <v>50</v>
      </c>
      <c r="F56">
        <f t="shared" si="0"/>
        <v>500</v>
      </c>
    </row>
    <row r="57" spans="1:6" ht="17.399999999999999" thickBot="1" x14ac:dyDescent="0.35">
      <c r="A57" s="4">
        <v>13.2</v>
      </c>
      <c r="B57" s="4" t="s">
        <v>45</v>
      </c>
      <c r="C57" s="4" t="s">
        <v>19</v>
      </c>
      <c r="D57" s="4">
        <v>10</v>
      </c>
      <c r="E57">
        <v>100</v>
      </c>
      <c r="F57">
        <f t="shared" si="0"/>
        <v>1000</v>
      </c>
    </row>
    <row r="58" spans="1:6" ht="17.399999999999999" thickBot="1" x14ac:dyDescent="0.35">
      <c r="A58" s="4">
        <v>13.3</v>
      </c>
      <c r="B58" s="4" t="s">
        <v>46</v>
      </c>
      <c r="C58" s="4" t="s">
        <v>5</v>
      </c>
      <c r="D58" s="4">
        <v>1</v>
      </c>
      <c r="E58">
        <v>1500</v>
      </c>
      <c r="F58">
        <f t="shared" si="0"/>
        <v>1500</v>
      </c>
    </row>
    <row r="60" spans="1:6" x14ac:dyDescent="0.3">
      <c r="B60" s="11" t="s">
        <v>58</v>
      </c>
      <c r="C60" s="10"/>
      <c r="F60" s="11">
        <f>F58+F57+F56+F53+F52+F51+F49+F48+F47+F44+F43+F40+F37+F36+F33+F29+F28+F28+F25+F22+F18+F14+F13+F10+F9+F8+F5+F4</f>
        <v>177800</v>
      </c>
    </row>
    <row r="61" spans="1:6" x14ac:dyDescent="0.3">
      <c r="B61" s="10" t="s">
        <v>66</v>
      </c>
      <c r="C61" s="10"/>
      <c r="F61" s="10">
        <f>15%*F60</f>
        <v>26670</v>
      </c>
    </row>
    <row r="62" spans="1:6" x14ac:dyDescent="0.3">
      <c r="B62" s="10" t="s">
        <v>67</v>
      </c>
      <c r="C62" s="10"/>
      <c r="F62" s="10">
        <f>12%*F60</f>
        <v>21336</v>
      </c>
    </row>
    <row r="63" spans="1:6" x14ac:dyDescent="0.3">
      <c r="B63" s="12" t="s">
        <v>59</v>
      </c>
      <c r="C63" s="10"/>
      <c r="F63" s="12">
        <f>F60+F61+F62</f>
        <v>225806</v>
      </c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Iwan Heuvel Van den</dc:creator>
  <cp:lastModifiedBy>Iwan Heuvel Van den</cp:lastModifiedBy>
  <dcterms:created xsi:type="dcterms:W3CDTF">2026-06-12T12:46:00Z</dcterms:created>
  <dcterms:modified xsi:type="dcterms:W3CDTF">2026-06-20T05:36:20Z</dcterms:modified>
</cp:coreProperties>
</file>